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YRAMIDS POP1 POP2" sheetId="2" r:id="rId1"/>
  </sheets>
  <calcPr calcId="145621"/>
</workbook>
</file>

<file path=xl/calcChain.xml><?xml version="1.0" encoding="utf-8"?>
<calcChain xmlns="http://schemas.openxmlformats.org/spreadsheetml/2006/main">
  <c r="N5" i="2" l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4" i="2"/>
  <c r="G5" i="2"/>
  <c r="G25" i="2" s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4" i="2"/>
  <c r="M25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4" i="2"/>
  <c r="F25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4" i="2"/>
  <c r="L25" i="2"/>
  <c r="K25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E25" i="2"/>
  <c r="D25" i="2"/>
  <c r="C25" i="2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4" i="2"/>
  <c r="N25" i="2" l="1"/>
</calcChain>
</file>

<file path=xl/sharedStrings.xml><?xml version="1.0" encoding="utf-8"?>
<sst xmlns="http://schemas.openxmlformats.org/spreadsheetml/2006/main" count="56" uniqueCount="26">
  <si>
    <t>Σύνολο</t>
  </si>
  <si>
    <t>Γυναίκες</t>
  </si>
  <si>
    <t>Άνδρες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</si>
  <si>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</si>
  <si>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</si>
  <si>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</si>
  <si>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</si>
  <si>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</si>
  <si>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</si>
  <si>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</si>
  <si>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</si>
  <si>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</si>
  <si>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</si>
  <si>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</si>
  <si>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</si>
  <si>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</si>
  <si>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</si>
  <si>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</si>
  <si>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</si>
  <si>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</si>
  <si>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</si>
  <si>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</si>
  <si>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</si>
  <si>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</si>
  <si>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Πληθυσμός 1</t>
  </si>
  <si>
    <t>Πληθυσμός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</si>
</sst>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center" vertical="center"/>
    </xf>
    <xf numFmtId="2" fontId="0" fillId="0" borderId="0" xfId="0" applyNumberFormat="1"/>
    <xf numFmtId="0" fontId="3" fillId="0" borderId="0" xfId="0" applyFont="1"/>
    <xf numFmtId="0" fontId="4" fillId="0" borderId="0" xfId="0" applyFont="1" applyAlignment="1">
      <alignment horizontal="center" vertical="center"/>
    </xf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Πληθυσμός 1</a:t>
            </a:r>
            <a:endParaRPr lang="fr-FR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'PYRAMIDS POP1 POP2'!$G$3</c:f>
              <c:strCache>
                <c:ptCount val="1"/>
                <c:pt idx="0">
                  <c:v>Άνδρες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'PYRAMIDS POP1 POP2'!$B$4:$B$24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'PYRAMIDS POP1 POP2'!$G$4:$G$24</c:f>
              <c:numCache>
                <c:formatCode>0.00</c:formatCode>
                <c:ptCount val="21"/>
                <c:pt idx="0">
                  <c:v>-2.9414133863468672</c:v>
                </c:pt>
                <c:pt idx="1">
                  <c:v>-2.9981215423329606</c:v>
                </c:pt>
                <c:pt idx="2">
                  <c:v>-2.8170420896955481</c:v>
                </c:pt>
                <c:pt idx="3">
                  <c:v>-2.7619449608681501</c:v>
                </c:pt>
                <c:pt idx="4">
                  <c:v>-3.1154043194860179</c:v>
                </c:pt>
                <c:pt idx="5">
                  <c:v>-2.9878109685173073</c:v>
                </c:pt>
                <c:pt idx="6">
                  <c:v>-3.825867296470884</c:v>
                </c:pt>
                <c:pt idx="7">
                  <c:v>-3.9518496202808988</c:v>
                </c:pt>
                <c:pt idx="8">
                  <c:v>-3.9534606474395946</c:v>
                </c:pt>
                <c:pt idx="9">
                  <c:v>-3.4205328633430101</c:v>
                </c:pt>
                <c:pt idx="10">
                  <c:v>-2.9894219956760031</c:v>
                </c:pt>
                <c:pt idx="11">
                  <c:v>-2.6620612770290082</c:v>
                </c:pt>
                <c:pt idx="12">
                  <c:v>-2.5025695883181198</c:v>
                </c:pt>
                <c:pt idx="13">
                  <c:v>-2.3804537296889752</c:v>
                </c:pt>
                <c:pt idx="14">
                  <c:v>-1.8571921085445657</c:v>
                </c:pt>
                <c:pt idx="15">
                  <c:v>-1.6316483063271481</c:v>
                </c:pt>
                <c:pt idx="16">
                  <c:v>-1.2195475591327518</c:v>
                </c:pt>
                <c:pt idx="17">
                  <c:v>-0.63571131682137894</c:v>
                </c:pt>
                <c:pt idx="18">
                  <c:v>-0.20266721656393683</c:v>
                </c:pt>
                <c:pt idx="19">
                  <c:v>-4.5108760443483553E-2</c:v>
                </c:pt>
                <c:pt idx="20">
                  <c:v>-1.4499244428262571E-2</c:v>
                </c:pt>
              </c:numCache>
            </c:numRef>
          </c:val>
        </c:ser>
        <c:ser>
          <c:idx val="1"/>
          <c:order val="1"/>
          <c:tx>
            <c:strRef>
              <c:f>'PYRAMIDS POP1 POP2'!$F$3</c:f>
              <c:strCache>
                <c:ptCount val="1"/>
                <c:pt idx="0">
                  <c:v>Γυναίκες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strRef>
              <c:f>'PYRAMIDS POP1 POP2'!$B$4:$B$24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'PYRAMIDS POP1 POP2'!$F$4:$F$24</c:f>
              <c:numCache>
                <c:formatCode>0.00</c:formatCode>
                <c:ptCount val="21"/>
                <c:pt idx="0">
                  <c:v>2.8064093104481556</c:v>
                </c:pt>
                <c:pt idx="1">
                  <c:v>2.8495848383012041</c:v>
                </c:pt>
                <c:pt idx="2">
                  <c:v>2.736168526329017</c:v>
                </c:pt>
                <c:pt idx="3">
                  <c:v>2.7129697352437967</c:v>
                </c:pt>
                <c:pt idx="4">
                  <c:v>2.9884553793807855</c:v>
                </c:pt>
                <c:pt idx="5">
                  <c:v>3.2484751627942945</c:v>
                </c:pt>
                <c:pt idx="6">
                  <c:v>3.9286508291956785</c:v>
                </c:pt>
                <c:pt idx="7">
                  <c:v>4.0385228814187348</c:v>
                </c:pt>
                <c:pt idx="8">
                  <c:v>3.8490660875561038</c:v>
                </c:pt>
                <c:pt idx="9">
                  <c:v>3.5858242498252038</c:v>
                </c:pt>
                <c:pt idx="10">
                  <c:v>3.1579354364755883</c:v>
                </c:pt>
                <c:pt idx="11">
                  <c:v>2.885671846655991</c:v>
                </c:pt>
                <c:pt idx="12">
                  <c:v>2.6366070479216139</c:v>
                </c:pt>
                <c:pt idx="13">
                  <c:v>2.5093359023846422</c:v>
                </c:pt>
                <c:pt idx="14">
                  <c:v>2.0640479957211118</c:v>
                </c:pt>
                <c:pt idx="15">
                  <c:v>2.0811248836032878</c:v>
                </c:pt>
                <c:pt idx="16">
                  <c:v>1.5765511774997503</c:v>
                </c:pt>
                <c:pt idx="17">
                  <c:v>0.98917067543924653</c:v>
                </c:pt>
                <c:pt idx="18">
                  <c:v>0.32027219914873323</c:v>
                </c:pt>
                <c:pt idx="19">
                  <c:v>8.7962082864792929E-2</c:v>
                </c:pt>
                <c:pt idx="20">
                  <c:v>3.2864954037395165E-2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5784064"/>
        <c:axId val="124239872"/>
      </c:barChart>
      <c:catAx>
        <c:axId val="45784064"/>
        <c:scaling>
          <c:orientation val="minMax"/>
        </c:scaling>
        <c:delete val="0"/>
        <c:axPos val="l"/>
        <c:majorTickMark val="out"/>
        <c:minorTickMark val="none"/>
        <c:tickLblPos val="low"/>
        <c:crossAx val="124239872"/>
        <c:crosses val="autoZero"/>
        <c:auto val="1"/>
        <c:lblAlgn val="ctr"/>
        <c:lblOffset val="100"/>
        <c:tickLblSkip val="1"/>
        <c:noMultiLvlLbl val="0"/>
      </c:catAx>
      <c:valAx>
        <c:axId val="124239872"/>
        <c:scaling>
          <c:orientation val="minMax"/>
          <c:max val="5"/>
          <c:min val="-5"/>
        </c:scaling>
        <c:delete val="0"/>
        <c:axPos val="b"/>
        <c:majorGridlines>
          <c:spPr>
            <a:ln>
              <a:noFill/>
            </a:ln>
          </c:spPr>
        </c:majorGridlines>
        <c:numFmt formatCode="0.0;[Black]0.0" sourceLinked="0"/>
        <c:majorTickMark val="out"/>
        <c:minorTickMark val="none"/>
        <c:tickLblPos val="nextTo"/>
        <c:crossAx val="45784064"/>
        <c:crosses val="autoZero"/>
        <c:crossBetween val="between"/>
        <c:majorUnit val="1"/>
      </c:val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Πληθυσμός </a:t>
            </a:r>
            <a:r>
              <a:rPr lang="en-US"/>
              <a:t>2</a:t>
            </a:r>
            <a:endParaRPr lang="fr-FR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'PYRAMIDS POP1 POP2'!$N$3</c:f>
              <c:strCache>
                <c:ptCount val="1"/>
                <c:pt idx="0">
                  <c:v>Άνδρες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'PYRAMIDS POP1 POP2'!$B$4:$B$24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'PYRAMIDS POP1 POP2'!$N$4:$N$24</c:f>
              <c:numCache>
                <c:formatCode>0.00</c:formatCode>
                <c:ptCount val="21"/>
                <c:pt idx="0">
                  <c:v>-2.5719718661903874</c:v>
                </c:pt>
                <c:pt idx="1">
                  <c:v>-3.2604465593667045</c:v>
                </c:pt>
                <c:pt idx="2">
                  <c:v>-3.0826327829121594</c:v>
                </c:pt>
                <c:pt idx="3">
                  <c:v>-3.0285293028877338</c:v>
                </c:pt>
                <c:pt idx="4">
                  <c:v>-3.6920088210820063</c:v>
                </c:pt>
                <c:pt idx="5">
                  <c:v>-3.5667165515517576</c:v>
                </c:pt>
                <c:pt idx="6">
                  <c:v>-3.4404750981614307</c:v>
                </c:pt>
                <c:pt idx="7">
                  <c:v>-3.2477907745656691</c:v>
                </c:pt>
                <c:pt idx="8">
                  <c:v>-3.2493727476657988</c:v>
                </c:pt>
                <c:pt idx="9">
                  <c:v>-3.6752399062206345</c:v>
                </c:pt>
                <c:pt idx="10">
                  <c:v>-3.2519039046260056</c:v>
                </c:pt>
                <c:pt idx="11">
                  <c:v>-2.9304469706797107</c:v>
                </c:pt>
                <c:pt idx="12">
                  <c:v>-2.7738316337668993</c:v>
                </c:pt>
                <c:pt idx="13">
                  <c:v>-2.6539180727770906</c:v>
                </c:pt>
                <c:pt idx="14">
                  <c:v>-2.1400932098550598</c:v>
                </c:pt>
                <c:pt idx="15">
                  <c:v>-1.6022223558110618</c:v>
                </c:pt>
                <c:pt idx="16">
                  <c:v>-1.5139482568238409</c:v>
                </c:pt>
                <c:pt idx="17">
                  <c:v>-0.9406412053369444</c:v>
                </c:pt>
                <c:pt idx="18">
                  <c:v>-0.35720952600921974</c:v>
                </c:pt>
                <c:pt idx="19">
                  <c:v>-0.10757417080879957</c:v>
                </c:pt>
                <c:pt idx="20">
                  <c:v>-4.5877219903752757E-2</c:v>
                </c:pt>
              </c:numCache>
            </c:numRef>
          </c:val>
        </c:ser>
        <c:ser>
          <c:idx val="1"/>
          <c:order val="1"/>
          <c:tx>
            <c:strRef>
              <c:f>'PYRAMIDS POP1 POP2'!$M$3</c:f>
              <c:strCache>
                <c:ptCount val="1"/>
                <c:pt idx="0">
                  <c:v>Γυναίκες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strRef>
              <c:f>'PYRAMIDS POP1 POP2'!$B$4:$B$24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'PYRAMIDS POP1 POP2'!$M$4:$M$24</c:f>
              <c:numCache>
                <c:formatCode>0.00</c:formatCode>
                <c:ptCount val="21"/>
                <c:pt idx="0">
                  <c:v>2.4394025203995433</c:v>
                </c:pt>
                <c:pt idx="1">
                  <c:v>2.8298334815114803</c:v>
                </c:pt>
                <c:pt idx="2">
                  <c:v>2.6235441892546061</c:v>
                </c:pt>
                <c:pt idx="3">
                  <c:v>2.9804373206437997</c:v>
                </c:pt>
                <c:pt idx="4">
                  <c:v>3.250954720765928</c:v>
                </c:pt>
                <c:pt idx="5">
                  <c:v>3.5062851791268139</c:v>
                </c:pt>
                <c:pt idx="6">
                  <c:v>3.5414049819496869</c:v>
                </c:pt>
                <c:pt idx="7">
                  <c:v>3.6492955473785122</c:v>
                </c:pt>
                <c:pt idx="8">
                  <c:v>4.0960447508550564</c:v>
                </c:pt>
                <c:pt idx="9">
                  <c:v>3.8375503462939116</c:v>
                </c:pt>
                <c:pt idx="10">
                  <c:v>2.4681944308218982</c:v>
                </c:pt>
                <c:pt idx="11">
                  <c:v>2.5172355969259099</c:v>
                </c:pt>
                <c:pt idx="12">
                  <c:v>1.9562679356200228</c:v>
                </c:pt>
                <c:pt idx="13">
                  <c:v>2.1476866807356809</c:v>
                </c:pt>
                <c:pt idx="14">
                  <c:v>1.7104293158599131</c:v>
                </c:pt>
                <c:pt idx="15">
                  <c:v>1.7271982307212848</c:v>
                </c:pt>
                <c:pt idx="16">
                  <c:v>1.3582821037711075</c:v>
                </c:pt>
                <c:pt idx="17">
                  <c:v>1.1295287934923954</c:v>
                </c:pt>
                <c:pt idx="18">
                  <c:v>0.6308908723316069</c:v>
                </c:pt>
                <c:pt idx="19">
                  <c:v>0.27621250328259417</c:v>
                </c:pt>
                <c:pt idx="20">
                  <c:v>0.1904695612555804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50091520"/>
        <c:axId val="50093056"/>
      </c:barChart>
      <c:catAx>
        <c:axId val="50091520"/>
        <c:scaling>
          <c:orientation val="minMax"/>
        </c:scaling>
        <c:delete val="0"/>
        <c:axPos val="l"/>
        <c:majorTickMark val="out"/>
        <c:minorTickMark val="none"/>
        <c:tickLblPos val="low"/>
        <c:crossAx val="50093056"/>
        <c:crosses val="autoZero"/>
        <c:auto val="1"/>
        <c:lblAlgn val="ctr"/>
        <c:lblOffset val="100"/>
        <c:tickLblSkip val="1"/>
        <c:noMultiLvlLbl val="0"/>
      </c:catAx>
      <c:valAx>
        <c:axId val="50093056"/>
        <c:scaling>
          <c:orientation val="minMax"/>
          <c:max val="5"/>
          <c:min val="-5"/>
        </c:scaling>
        <c:delete val="0"/>
        <c:axPos val="b"/>
        <c:majorGridlines>
          <c:spPr>
            <a:ln>
              <a:noFill/>
            </a:ln>
          </c:spPr>
        </c:majorGridlines>
        <c:numFmt formatCode="0.0;[Black]0.0" sourceLinked="0"/>
        <c:majorTickMark val="out"/>
        <c:minorTickMark val="none"/>
        <c:tickLblPos val="nextTo"/>
        <c:crossAx val="50091520"/>
        <c:crosses val="autoZero"/>
        <c:crossBetween val="between"/>
        <c:majorUnit val="1"/>
      </c:val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370416</xdr:colOff>
      <xdr:row>2</xdr:row>
      <xdr:rowOff>4232</xdr:rowOff>
    </xdr:from>
    <xdr:to>
      <xdr:col>21</xdr:col>
      <xdr:colOff>595311</xdr:colOff>
      <xdr:row>26</xdr:row>
      <xdr:rowOff>11906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273844</xdr:colOff>
      <xdr:row>2</xdr:row>
      <xdr:rowOff>23812</xdr:rowOff>
    </xdr:from>
    <xdr:to>
      <xdr:col>29</xdr:col>
      <xdr:colOff>416719</xdr:colOff>
      <xdr:row>26</xdr:row>
      <xdr:rowOff>23812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tabSelected="1" zoomScale="80" zoomScaleNormal="80" workbookViewId="0">
      <selection activeCell="W31" sqref="W31"/>
    </sheetView>
  </sheetViews>
  <sheetFormatPr defaultRowHeight="15" x14ac:dyDescent="0.25"/>
  <cols>
    <col min="1" max="1" width="3.5703125" customWidth="1"/>
    <col min="8" max="8" width="3.7109375" customWidth="1"/>
  </cols>
  <sheetData>
    <row r="2" spans="2:14" x14ac:dyDescent="0.25">
      <c r="D2" s="6" t="s">
        <v>24</v>
      </c>
      <c r="K2" s="6" t="s">
        <v>25</v>
      </c>
    </row>
    <row r="3" spans="2:14" x14ac:dyDescent="0.25">
      <c r="C3" s="4" t="s">
        <v>0</v>
      </c>
      <c r="D3" s="4" t="s">
        <v>1</v>
      </c>
      <c r="E3" s="4" t="s">
        <v>2</v>
      </c>
      <c r="F3" s="7" t="s">
        <v>1</v>
      </c>
      <c r="G3" s="7" t="s">
        <v>2</v>
      </c>
      <c r="H3" s="4"/>
      <c r="J3" s="4" t="s">
        <v>0</v>
      </c>
      <c r="K3" s="4" t="s">
        <v>1</v>
      </c>
      <c r="L3" s="4" t="s">
        <v>2</v>
      </c>
      <c r="M3" s="7" t="s">
        <v>1</v>
      </c>
      <c r="N3" s="7" t="s">
        <v>2</v>
      </c>
    </row>
    <row r="4" spans="2:14" x14ac:dyDescent="0.25">
      <c r="B4" s="1" t="s">
        <v>3</v>
      </c>
      <c r="C4">
        <f>SUM(D4:E4)</f>
        <v>17839</v>
      </c>
      <c r="D4">
        <v>8710</v>
      </c>
      <c r="E4">
        <v>9129</v>
      </c>
      <c r="F4" s="8">
        <f>100*D4/$C$25</f>
        <v>2.8064093104481556</v>
      </c>
      <c r="G4" s="8">
        <f>-100*E4/$C$25</f>
        <v>-2.9414133863468672</v>
      </c>
      <c r="H4" s="5"/>
      <c r="I4" s="1" t="s">
        <v>3</v>
      </c>
      <c r="J4">
        <f>SUM(K4:L4)</f>
        <v>15839</v>
      </c>
      <c r="K4">
        <v>7710</v>
      </c>
      <c r="L4">
        <v>8129</v>
      </c>
      <c r="M4" s="8">
        <f>100*K4/$J$25</f>
        <v>2.4394025203995433</v>
      </c>
      <c r="N4" s="8">
        <f>-100*L4/$J$25</f>
        <v>-2.5719718661903874</v>
      </c>
    </row>
    <row r="5" spans="2:14" x14ac:dyDescent="0.25">
      <c r="B5" s="1" t="s">
        <v>4</v>
      </c>
      <c r="C5">
        <f t="shared" ref="C5:C25" si="0">SUM(D5:E5)</f>
        <v>18149</v>
      </c>
      <c r="D5">
        <v>8844</v>
      </c>
      <c r="E5">
        <v>9305</v>
      </c>
      <c r="F5" s="8">
        <f t="shared" ref="F5:F24" si="1">100*D5/$C$25</f>
        <v>2.8495848383012041</v>
      </c>
      <c r="G5" s="8">
        <f t="shared" ref="G5:G24" si="2">-100*E5/$C$25</f>
        <v>-2.9981215423329606</v>
      </c>
      <c r="H5" s="5"/>
      <c r="I5" s="1" t="s">
        <v>4</v>
      </c>
      <c r="J5">
        <f t="shared" ref="J5:J25" si="3">SUM(K5:L5)</f>
        <v>19249</v>
      </c>
      <c r="K5">
        <v>8944</v>
      </c>
      <c r="L5">
        <v>10305</v>
      </c>
      <c r="M5" s="8">
        <f>100*K5/$J$25</f>
        <v>2.8298334815114803</v>
      </c>
      <c r="N5" s="8">
        <f t="shared" ref="N5:N24" si="4">-100*L5/$J$25</f>
        <v>-3.2604465593667045</v>
      </c>
    </row>
    <row r="6" spans="2:14" x14ac:dyDescent="0.25">
      <c r="B6" s="1" t="s">
        <v>5</v>
      </c>
      <c r="C6">
        <f t="shared" si="0"/>
        <v>17235</v>
      </c>
      <c r="D6">
        <v>8492</v>
      </c>
      <c r="E6">
        <v>8743</v>
      </c>
      <c r="F6" s="8">
        <f t="shared" si="1"/>
        <v>2.736168526329017</v>
      </c>
      <c r="G6" s="8">
        <f t="shared" si="2"/>
        <v>-2.8170420896955481</v>
      </c>
      <c r="H6" s="5"/>
      <c r="I6" s="1" t="s">
        <v>5</v>
      </c>
      <c r="J6">
        <f t="shared" si="3"/>
        <v>18035</v>
      </c>
      <c r="K6">
        <v>8292</v>
      </c>
      <c r="L6">
        <v>9743</v>
      </c>
      <c r="M6" s="8">
        <f>100*K6/$J$25</f>
        <v>2.6235441892546061</v>
      </c>
      <c r="N6" s="8">
        <f t="shared" si="4"/>
        <v>-3.0826327829121594</v>
      </c>
    </row>
    <row r="7" spans="2:14" x14ac:dyDescent="0.25">
      <c r="B7" s="2" t="s">
        <v>6</v>
      </c>
      <c r="C7">
        <f t="shared" si="0"/>
        <v>16992</v>
      </c>
      <c r="D7">
        <v>8420</v>
      </c>
      <c r="E7">
        <v>8572</v>
      </c>
      <c r="F7" s="8">
        <f t="shared" si="1"/>
        <v>2.7129697352437967</v>
      </c>
      <c r="G7" s="8">
        <f t="shared" si="2"/>
        <v>-2.7619449608681501</v>
      </c>
      <c r="H7" s="5"/>
      <c r="I7" s="2" t="s">
        <v>6</v>
      </c>
      <c r="J7">
        <f t="shared" si="3"/>
        <v>18992</v>
      </c>
      <c r="K7">
        <v>9420</v>
      </c>
      <c r="L7">
        <v>9572</v>
      </c>
      <c r="M7" s="8">
        <f>100*K7/$J$25</f>
        <v>2.9804373206437997</v>
      </c>
      <c r="N7" s="8">
        <f t="shared" si="4"/>
        <v>-3.0285293028877338</v>
      </c>
    </row>
    <row r="8" spans="2:14" x14ac:dyDescent="0.25">
      <c r="B8" s="2" t="s">
        <v>7</v>
      </c>
      <c r="C8">
        <f t="shared" si="0"/>
        <v>18944</v>
      </c>
      <c r="D8">
        <v>9275</v>
      </c>
      <c r="E8">
        <v>9669</v>
      </c>
      <c r="F8" s="8">
        <f t="shared" si="1"/>
        <v>2.9884553793807855</v>
      </c>
      <c r="G8" s="8">
        <f t="shared" si="2"/>
        <v>-3.1154043194860179</v>
      </c>
      <c r="H8" s="5"/>
      <c r="I8" s="2" t="s">
        <v>7</v>
      </c>
      <c r="J8">
        <f t="shared" si="3"/>
        <v>21944</v>
      </c>
      <c r="K8">
        <v>10275</v>
      </c>
      <c r="L8">
        <v>11669</v>
      </c>
      <c r="M8" s="8">
        <f>100*K8/$J$25</f>
        <v>3.250954720765928</v>
      </c>
      <c r="N8" s="8">
        <f t="shared" si="4"/>
        <v>-3.6920088210820063</v>
      </c>
    </row>
    <row r="9" spans="2:14" x14ac:dyDescent="0.25">
      <c r="B9" s="2" t="s">
        <v>8</v>
      </c>
      <c r="C9">
        <f t="shared" si="0"/>
        <v>19355</v>
      </c>
      <c r="D9">
        <v>10082</v>
      </c>
      <c r="E9">
        <v>9273</v>
      </c>
      <c r="F9" s="8">
        <f t="shared" si="1"/>
        <v>3.2484751627942945</v>
      </c>
      <c r="G9" s="8">
        <f t="shared" si="2"/>
        <v>-2.9878109685173073</v>
      </c>
      <c r="H9" s="5"/>
      <c r="I9" s="2" t="s">
        <v>8</v>
      </c>
      <c r="J9">
        <f t="shared" si="3"/>
        <v>22355</v>
      </c>
      <c r="K9">
        <v>11082</v>
      </c>
      <c r="L9">
        <v>11273</v>
      </c>
      <c r="M9" s="8">
        <f>100*K9/$J$25</f>
        <v>3.5062851791268139</v>
      </c>
      <c r="N9" s="8">
        <f t="shared" si="4"/>
        <v>-3.5667165515517576</v>
      </c>
    </row>
    <row r="10" spans="2:14" x14ac:dyDescent="0.25">
      <c r="B10" s="2" t="s">
        <v>9</v>
      </c>
      <c r="C10">
        <f t="shared" si="0"/>
        <v>24067</v>
      </c>
      <c r="D10">
        <v>12193</v>
      </c>
      <c r="E10">
        <v>11874</v>
      </c>
      <c r="F10" s="8">
        <f t="shared" si="1"/>
        <v>3.9286508291956785</v>
      </c>
      <c r="G10" s="8">
        <f t="shared" si="2"/>
        <v>-3.825867296470884</v>
      </c>
      <c r="H10" s="5"/>
      <c r="I10" s="2" t="s">
        <v>9</v>
      </c>
      <c r="J10">
        <f t="shared" si="3"/>
        <v>22067</v>
      </c>
      <c r="K10">
        <v>11193</v>
      </c>
      <c r="L10">
        <v>10874</v>
      </c>
      <c r="M10" s="8">
        <f>100*K10/$J$25</f>
        <v>3.5414049819496869</v>
      </c>
      <c r="N10" s="8">
        <f t="shared" si="4"/>
        <v>-3.4404750981614307</v>
      </c>
    </row>
    <row r="11" spans="2:14" x14ac:dyDescent="0.25">
      <c r="B11" s="2" t="s">
        <v>10</v>
      </c>
      <c r="C11">
        <f t="shared" si="0"/>
        <v>24799</v>
      </c>
      <c r="D11">
        <v>12534</v>
      </c>
      <c r="E11">
        <v>12265</v>
      </c>
      <c r="F11" s="8">
        <f t="shared" si="1"/>
        <v>4.0385228814187348</v>
      </c>
      <c r="G11" s="8">
        <f t="shared" si="2"/>
        <v>-3.9518496202808988</v>
      </c>
      <c r="H11" s="5"/>
      <c r="I11" s="2" t="s">
        <v>10</v>
      </c>
      <c r="J11">
        <f t="shared" si="3"/>
        <v>21799</v>
      </c>
      <c r="K11">
        <v>11534</v>
      </c>
      <c r="L11">
        <v>10265</v>
      </c>
      <c r="M11" s="8">
        <f>100*K11/$J$25</f>
        <v>3.6492955473785122</v>
      </c>
      <c r="N11" s="8">
        <f t="shared" si="4"/>
        <v>-3.2477907745656691</v>
      </c>
    </row>
    <row r="12" spans="2:14" x14ac:dyDescent="0.25">
      <c r="B12" s="2" t="s">
        <v>11</v>
      </c>
      <c r="C12">
        <f t="shared" si="0"/>
        <v>24216</v>
      </c>
      <c r="D12">
        <v>11946</v>
      </c>
      <c r="E12">
        <v>12270</v>
      </c>
      <c r="F12" s="8">
        <f t="shared" si="1"/>
        <v>3.8490660875561038</v>
      </c>
      <c r="G12" s="8">
        <f t="shared" si="2"/>
        <v>-3.9534606474395946</v>
      </c>
      <c r="H12" s="5"/>
      <c r="I12" s="2" t="s">
        <v>11</v>
      </c>
      <c r="J12">
        <f t="shared" si="3"/>
        <v>23216</v>
      </c>
      <c r="K12">
        <v>12946</v>
      </c>
      <c r="L12">
        <v>10270</v>
      </c>
      <c r="M12" s="8">
        <f>100*K12/$J$25</f>
        <v>4.0960447508550564</v>
      </c>
      <c r="N12" s="8">
        <f t="shared" si="4"/>
        <v>-3.2493727476657988</v>
      </c>
    </row>
    <row r="13" spans="2:14" x14ac:dyDescent="0.25">
      <c r="B13" s="2" t="s">
        <v>12</v>
      </c>
      <c r="C13">
        <f t="shared" si="0"/>
        <v>21745</v>
      </c>
      <c r="D13">
        <v>11129</v>
      </c>
      <c r="E13">
        <v>10616</v>
      </c>
      <c r="F13" s="8">
        <f t="shared" si="1"/>
        <v>3.5858242498252038</v>
      </c>
      <c r="G13" s="8">
        <f t="shared" si="2"/>
        <v>-3.4205328633430101</v>
      </c>
      <c r="H13" s="5"/>
      <c r="I13" s="2" t="s">
        <v>12</v>
      </c>
      <c r="J13">
        <f t="shared" si="3"/>
        <v>23745</v>
      </c>
      <c r="K13">
        <v>12129</v>
      </c>
      <c r="L13">
        <v>11616</v>
      </c>
      <c r="M13" s="8">
        <f>100*K13/$J$25</f>
        <v>3.8375503462939116</v>
      </c>
      <c r="N13" s="8">
        <f t="shared" si="4"/>
        <v>-3.6752399062206345</v>
      </c>
    </row>
    <row r="14" spans="2:14" x14ac:dyDescent="0.25">
      <c r="B14" s="2" t="s">
        <v>13</v>
      </c>
      <c r="C14">
        <f t="shared" si="0"/>
        <v>19079</v>
      </c>
      <c r="D14">
        <v>9801</v>
      </c>
      <c r="E14">
        <v>9278</v>
      </c>
      <c r="F14" s="8">
        <f t="shared" si="1"/>
        <v>3.1579354364755883</v>
      </c>
      <c r="G14" s="8">
        <f t="shared" si="2"/>
        <v>-2.9894219956760031</v>
      </c>
      <c r="H14" s="5"/>
      <c r="I14" s="2" t="s">
        <v>13</v>
      </c>
      <c r="J14">
        <f t="shared" si="3"/>
        <v>18079</v>
      </c>
      <c r="K14">
        <v>7801</v>
      </c>
      <c r="L14">
        <v>10278</v>
      </c>
      <c r="M14" s="8">
        <f>100*K14/$J$25</f>
        <v>2.4681944308218982</v>
      </c>
      <c r="N14" s="8">
        <f t="shared" si="4"/>
        <v>-3.2519039046260056</v>
      </c>
    </row>
    <row r="15" spans="2:14" x14ac:dyDescent="0.25">
      <c r="B15" s="2" t="s">
        <v>14</v>
      </c>
      <c r="C15">
        <f t="shared" si="0"/>
        <v>17218</v>
      </c>
      <c r="D15">
        <v>8956</v>
      </c>
      <c r="E15">
        <v>8262</v>
      </c>
      <c r="F15" s="8">
        <f t="shared" si="1"/>
        <v>2.885671846655991</v>
      </c>
      <c r="G15" s="8">
        <f t="shared" si="2"/>
        <v>-2.6620612770290082</v>
      </c>
      <c r="H15" s="5"/>
      <c r="I15" s="2" t="s">
        <v>14</v>
      </c>
      <c r="J15">
        <f t="shared" si="3"/>
        <v>17218</v>
      </c>
      <c r="K15">
        <v>7956</v>
      </c>
      <c r="L15">
        <v>9262</v>
      </c>
      <c r="M15" s="8">
        <f>100*K15/$J$25</f>
        <v>2.5172355969259099</v>
      </c>
      <c r="N15" s="8">
        <f t="shared" si="4"/>
        <v>-2.9304469706797107</v>
      </c>
    </row>
    <row r="16" spans="2:14" x14ac:dyDescent="0.25">
      <c r="B16" s="2" t="s">
        <v>15</v>
      </c>
      <c r="C16">
        <f t="shared" si="0"/>
        <v>15950</v>
      </c>
      <c r="D16">
        <v>8183</v>
      </c>
      <c r="E16">
        <v>7767</v>
      </c>
      <c r="F16" s="8">
        <f t="shared" si="1"/>
        <v>2.6366070479216139</v>
      </c>
      <c r="G16" s="8">
        <f t="shared" si="2"/>
        <v>-2.5025695883181198</v>
      </c>
      <c r="H16" s="5"/>
      <c r="I16" s="2" t="s">
        <v>15</v>
      </c>
      <c r="J16">
        <f t="shared" si="3"/>
        <v>14950</v>
      </c>
      <c r="K16">
        <v>6183</v>
      </c>
      <c r="L16">
        <v>8767</v>
      </c>
      <c r="M16" s="8">
        <f>100*K16/$J$25</f>
        <v>1.9562679356200228</v>
      </c>
      <c r="N16" s="8">
        <f t="shared" si="4"/>
        <v>-2.7738316337668993</v>
      </c>
    </row>
    <row r="17" spans="2:14" x14ac:dyDescent="0.25">
      <c r="B17" s="2" t="s">
        <v>16</v>
      </c>
      <c r="C17">
        <f t="shared" si="0"/>
        <v>15176</v>
      </c>
      <c r="D17">
        <v>7788</v>
      </c>
      <c r="E17">
        <v>7388</v>
      </c>
      <c r="F17" s="8">
        <f t="shared" si="1"/>
        <v>2.5093359023846422</v>
      </c>
      <c r="G17" s="8">
        <f t="shared" si="2"/>
        <v>-2.3804537296889752</v>
      </c>
      <c r="H17" s="5"/>
      <c r="I17" s="2" t="s">
        <v>16</v>
      </c>
      <c r="J17">
        <f t="shared" si="3"/>
        <v>15176</v>
      </c>
      <c r="K17">
        <v>6788</v>
      </c>
      <c r="L17">
        <v>8388</v>
      </c>
      <c r="M17" s="8">
        <f>100*K17/$J$25</f>
        <v>2.1476866807356809</v>
      </c>
      <c r="N17" s="8">
        <f t="shared" si="4"/>
        <v>-2.6539180727770906</v>
      </c>
    </row>
    <row r="18" spans="2:14" x14ac:dyDescent="0.25">
      <c r="B18" s="2" t="s">
        <v>17</v>
      </c>
      <c r="C18">
        <f t="shared" si="0"/>
        <v>12170</v>
      </c>
      <c r="D18">
        <v>6406</v>
      </c>
      <c r="E18">
        <v>5764</v>
      </c>
      <c r="F18" s="8">
        <f t="shared" si="1"/>
        <v>2.0640479957211118</v>
      </c>
      <c r="G18" s="8">
        <f t="shared" si="2"/>
        <v>-1.8571921085445657</v>
      </c>
      <c r="H18" s="5"/>
      <c r="I18" s="2" t="s">
        <v>17</v>
      </c>
      <c r="J18">
        <f t="shared" si="3"/>
        <v>12170</v>
      </c>
      <c r="K18">
        <v>5406</v>
      </c>
      <c r="L18">
        <v>6764</v>
      </c>
      <c r="M18" s="8">
        <f>100*K18/$J$25</f>
        <v>1.7104293158599131</v>
      </c>
      <c r="N18" s="8">
        <f t="shared" si="4"/>
        <v>-2.1400932098550598</v>
      </c>
    </row>
    <row r="19" spans="2:14" x14ac:dyDescent="0.25">
      <c r="B19" s="2" t="s">
        <v>18</v>
      </c>
      <c r="C19">
        <f t="shared" si="0"/>
        <v>11523</v>
      </c>
      <c r="D19">
        <v>6459</v>
      </c>
      <c r="E19">
        <v>5064</v>
      </c>
      <c r="F19" s="8">
        <f t="shared" si="1"/>
        <v>2.0811248836032878</v>
      </c>
      <c r="G19" s="8">
        <f t="shared" si="2"/>
        <v>-1.6316483063271481</v>
      </c>
      <c r="H19" s="5"/>
      <c r="I19" s="2" t="s">
        <v>18</v>
      </c>
      <c r="J19">
        <f t="shared" si="3"/>
        <v>10523</v>
      </c>
      <c r="K19">
        <v>5459</v>
      </c>
      <c r="L19">
        <v>5064</v>
      </c>
      <c r="M19" s="8">
        <f>100*K19/$J$25</f>
        <v>1.7271982307212848</v>
      </c>
      <c r="N19" s="8">
        <f t="shared" si="4"/>
        <v>-1.6022223558110618</v>
      </c>
    </row>
    <row r="20" spans="2:14" x14ac:dyDescent="0.25">
      <c r="B20" s="2" t="s">
        <v>19</v>
      </c>
      <c r="C20">
        <f t="shared" si="0"/>
        <v>8678</v>
      </c>
      <c r="D20">
        <v>4893</v>
      </c>
      <c r="E20">
        <v>3785</v>
      </c>
      <c r="F20" s="8">
        <f t="shared" si="1"/>
        <v>1.5765511774997503</v>
      </c>
      <c r="G20" s="8">
        <f t="shared" si="2"/>
        <v>-1.2195475591327518</v>
      </c>
      <c r="H20" s="5"/>
      <c r="I20" s="2" t="s">
        <v>19</v>
      </c>
      <c r="J20">
        <f t="shared" si="3"/>
        <v>9078</v>
      </c>
      <c r="K20">
        <v>4293</v>
      </c>
      <c r="L20">
        <v>4785</v>
      </c>
      <c r="M20" s="8">
        <f>100*K20/$J$25</f>
        <v>1.3582821037711075</v>
      </c>
      <c r="N20" s="8">
        <f t="shared" si="4"/>
        <v>-1.5139482568238409</v>
      </c>
    </row>
    <row r="21" spans="2:14" x14ac:dyDescent="0.25">
      <c r="B21" s="2" t="s">
        <v>20</v>
      </c>
      <c r="C21">
        <f t="shared" si="0"/>
        <v>5043</v>
      </c>
      <c r="D21">
        <v>3070</v>
      </c>
      <c r="E21">
        <v>1973</v>
      </c>
      <c r="F21" s="8">
        <f t="shared" si="1"/>
        <v>0.98917067543924653</v>
      </c>
      <c r="G21" s="8">
        <f t="shared" si="2"/>
        <v>-0.63571131682137894</v>
      </c>
      <c r="H21" s="5"/>
      <c r="I21" s="2" t="s">
        <v>20</v>
      </c>
      <c r="J21">
        <f t="shared" si="3"/>
        <v>6543</v>
      </c>
      <c r="K21">
        <v>3570</v>
      </c>
      <c r="L21">
        <v>2973</v>
      </c>
      <c r="M21" s="8">
        <f>100*K21/$J$25</f>
        <v>1.1295287934923954</v>
      </c>
      <c r="N21" s="8">
        <f t="shared" si="4"/>
        <v>-0.9406412053369444</v>
      </c>
    </row>
    <row r="22" spans="2:14" x14ac:dyDescent="0.25">
      <c r="B22" s="2" t="s">
        <v>21</v>
      </c>
      <c r="C22">
        <f t="shared" si="0"/>
        <v>1623</v>
      </c>
      <c r="D22">
        <v>994</v>
      </c>
      <c r="E22">
        <v>629</v>
      </c>
      <c r="F22" s="8">
        <f t="shared" si="1"/>
        <v>0.32027219914873323</v>
      </c>
      <c r="G22" s="8">
        <f t="shared" si="2"/>
        <v>-0.20266721656393683</v>
      </c>
      <c r="H22" s="5"/>
      <c r="I22" s="2" t="s">
        <v>21</v>
      </c>
      <c r="J22">
        <f t="shared" si="3"/>
        <v>3123</v>
      </c>
      <c r="K22">
        <v>1994</v>
      </c>
      <c r="L22">
        <v>1129</v>
      </c>
      <c r="M22" s="8">
        <f>100*K22/$J$25</f>
        <v>0.6308908723316069</v>
      </c>
      <c r="N22" s="8">
        <f t="shared" si="4"/>
        <v>-0.35720952600921974</v>
      </c>
    </row>
    <row r="23" spans="2:14" x14ac:dyDescent="0.25">
      <c r="B23" s="2" t="s">
        <v>22</v>
      </c>
      <c r="C23">
        <f t="shared" si="0"/>
        <v>413</v>
      </c>
      <c r="D23">
        <v>273</v>
      </c>
      <c r="E23">
        <v>140</v>
      </c>
      <c r="F23" s="8">
        <f t="shared" si="1"/>
        <v>8.7962082864792929E-2</v>
      </c>
      <c r="G23" s="8">
        <f t="shared" si="2"/>
        <v>-4.5108760443483553E-2</v>
      </c>
      <c r="H23" s="5"/>
      <c r="I23" s="2" t="s">
        <v>22</v>
      </c>
      <c r="J23">
        <f t="shared" si="3"/>
        <v>1213</v>
      </c>
      <c r="K23">
        <v>873</v>
      </c>
      <c r="L23">
        <v>340</v>
      </c>
      <c r="M23" s="8">
        <f>100*K23/$J$25</f>
        <v>0.27621250328259417</v>
      </c>
      <c r="N23" s="8">
        <f t="shared" si="4"/>
        <v>-0.10757417080879957</v>
      </c>
    </row>
    <row r="24" spans="2:14" x14ac:dyDescent="0.25">
      <c r="B24" s="2" t="s">
        <v>23</v>
      </c>
      <c r="C24">
        <f t="shared" si="0"/>
        <v>147</v>
      </c>
      <c r="D24">
        <v>102</v>
      </c>
      <c r="E24">
        <v>45</v>
      </c>
      <c r="F24" s="8">
        <f t="shared" si="1"/>
        <v>3.2864954037395165E-2</v>
      </c>
      <c r="G24" s="8">
        <f t="shared" si="2"/>
        <v>-1.4499244428262571E-2</v>
      </c>
      <c r="H24" s="5"/>
      <c r="I24" s="2" t="s">
        <v>23</v>
      </c>
      <c r="J24">
        <f t="shared" si="3"/>
        <v>747</v>
      </c>
      <c r="K24">
        <v>602</v>
      </c>
      <c r="L24">
        <v>145</v>
      </c>
      <c r="M24" s="8">
        <f>100*K24/$J$25</f>
        <v>0.1904695612555804</v>
      </c>
      <c r="N24" s="8">
        <f t="shared" si="4"/>
        <v>-4.5877219903752757E-2</v>
      </c>
    </row>
    <row r="25" spans="2:14" x14ac:dyDescent="0.25">
      <c r="B25" s="3" t="s">
        <v>0</v>
      </c>
      <c r="C25">
        <f t="shared" si="0"/>
        <v>310361</v>
      </c>
      <c r="D25">
        <f>SUM(D4:D24)</f>
        <v>158550</v>
      </c>
      <c r="E25">
        <f>SUM(E4:E24)</f>
        <v>151811</v>
      </c>
      <c r="F25" s="8">
        <f>SUM(F4:F24)</f>
        <v>51.085671202245123</v>
      </c>
      <c r="G25" s="8">
        <f>SUM(G4:G24)</f>
        <v>-48.914328797754884</v>
      </c>
      <c r="H25" s="5"/>
      <c r="I25" s="3" t="s">
        <v>0</v>
      </c>
      <c r="J25">
        <f t="shared" si="3"/>
        <v>316061</v>
      </c>
      <c r="K25">
        <f>SUM(K4:K24)</f>
        <v>154450</v>
      </c>
      <c r="L25">
        <f>SUM(L4:L24)</f>
        <v>161611</v>
      </c>
      <c r="M25" s="8">
        <f>SUM(M4:M24)</f>
        <v>48.867149062997328</v>
      </c>
      <c r="N25" s="8">
        <f>SUM(N4:N24)</f>
        <v>-51.132850937002651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PYRAMIDS POP1 POP2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2019-03-01T21:34:41Z</dcterms:modified>
</cp:coreProperties>
</file>